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16" yWindow="-120" windowWidth="13572" windowHeight="9036" tabRatio="395"/>
  </bookViews>
  <sheets>
    <sheet name="MoneyManagement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2" i="5"/>
  <c r="G2" s="1"/>
  <c r="G1"/>
  <c r="F3" l="1"/>
  <c r="G3" l="1"/>
  <c r="F4"/>
  <c r="F5" l="1"/>
  <c r="G4"/>
  <c r="F6" l="1"/>
  <c r="G5"/>
  <c r="G6" l="1"/>
  <c r="F7"/>
  <c r="G7" l="1"/>
  <c r="F8"/>
  <c r="F9" l="1"/>
  <c r="G8"/>
  <c r="F10" l="1"/>
  <c r="G9"/>
  <c r="G10" l="1"/>
  <c r="F11"/>
  <c r="G11" l="1"/>
  <c r="F12"/>
  <c r="F13" l="1"/>
  <c r="G12"/>
  <c r="F14" l="1"/>
  <c r="G13"/>
  <c r="G14" l="1"/>
  <c r="F15"/>
  <c r="G15" l="1"/>
  <c r="F16"/>
  <c r="F17" l="1"/>
  <c r="G16"/>
  <c r="F18" l="1"/>
  <c r="G17"/>
  <c r="G18" l="1"/>
  <c r="F19"/>
  <c r="G19" l="1"/>
  <c r="F20"/>
  <c r="F21" l="1"/>
  <c r="G20"/>
  <c r="B12"/>
  <c r="B7"/>
  <c r="B17" s="1"/>
  <c r="B22" s="1"/>
  <c r="B9"/>
  <c r="B16"/>
  <c r="G21" l="1"/>
  <c r="C27"/>
  <c r="C32" s="1"/>
  <c r="B21"/>
  <c r="H4" s="1"/>
  <c r="D27"/>
  <c r="D32" s="1"/>
  <c r="B18"/>
  <c r="D28" s="1"/>
  <c r="D33" s="1"/>
  <c r="B19"/>
  <c r="B24" s="1"/>
  <c r="C28"/>
  <c r="C33" s="1"/>
  <c r="B27"/>
  <c r="C29"/>
  <c r="C34" s="1"/>
  <c r="H1" l="1"/>
  <c r="H9"/>
  <c r="H17"/>
  <c r="H18"/>
  <c r="H2"/>
  <c r="H13"/>
  <c r="H5"/>
  <c r="H10"/>
  <c r="H21"/>
  <c r="H14"/>
  <c r="H6"/>
  <c r="H19"/>
  <c r="H15"/>
  <c r="H11"/>
  <c r="H7"/>
  <c r="H3"/>
  <c r="H20"/>
  <c r="H16"/>
  <c r="H12"/>
  <c r="H8"/>
  <c r="B28"/>
  <c r="B33" s="1"/>
  <c r="B23"/>
  <c r="B29"/>
  <c r="B34" s="1"/>
  <c r="D29"/>
  <c r="D34" s="1"/>
  <c r="B32"/>
</calcChain>
</file>

<file path=xl/sharedStrings.xml><?xml version="1.0" encoding="utf-8"?>
<sst xmlns="http://schemas.openxmlformats.org/spreadsheetml/2006/main" count="32" uniqueCount="29">
  <si>
    <t>www.gamsoft.ru</t>
  </si>
  <si>
    <t>Управление капиталом в оазис покере</t>
  </si>
  <si>
    <t>Заполните серые поля. Смотрите результат в белых</t>
  </si>
  <si>
    <t>Бюджет, $</t>
  </si>
  <si>
    <t>Оптимальная ставка по Килли, $</t>
  </si>
  <si>
    <t>Реальная ставка, $ (округляем)</t>
  </si>
  <si>
    <t>Скорость игры, раздач в час</t>
  </si>
  <si>
    <t>Часовой доход, $ / час</t>
  </si>
  <si>
    <t>Матожидание (a), анте</t>
  </si>
  <si>
    <t>Дисперсия (D)</t>
  </si>
  <si>
    <t>Стандарное отклонение (sigma), анте</t>
  </si>
  <si>
    <t>Матожидание результата сессиии  a_N, анте</t>
  </si>
  <si>
    <t>2 * sigma_N, анте</t>
  </si>
  <si>
    <t>3 * sigma_N, анте</t>
  </si>
  <si>
    <t>Отклонение результата сессии (sigma_N), анте</t>
  </si>
  <si>
    <t>Длина сессии (N), раздач</t>
  </si>
  <si>
    <t>Диапазон значений с вероятностью 67%, анте</t>
  </si>
  <si>
    <t>Диапазон значений с вероятностью 95%, анте</t>
  </si>
  <si>
    <t>Диапазон значений с вероятностью 99,74%, анте</t>
  </si>
  <si>
    <t>Диапазон значений с вероятностью 67%, $</t>
  </si>
  <si>
    <t>Диапазон значений с вероятностью 95%, $</t>
  </si>
  <si>
    <t>Диапазон значений с вероятностью 99,74%, $</t>
  </si>
  <si>
    <t>Мин</t>
  </si>
  <si>
    <t>МО</t>
  </si>
  <si>
    <t>Макс</t>
  </si>
  <si>
    <t>Матожидание результата сессиии  a_N, $</t>
  </si>
  <si>
    <t>Отклонение результата сессии (sigma_N), $</t>
  </si>
  <si>
    <t>2 * sigma_N, $</t>
  </si>
  <si>
    <t>3 * sigma_N, $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</si>
</sst>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0" xfId="1" applyAlignment="1" applyProtection="1"/>
    <xf numFmtId="2" fontId="0" fillId="0" borderId="0" xfId="0" applyNumberFormat="1" applyProtection="1"/>
    <xf numFmtId="0" fontId="0" fillId="0" borderId="0" xfId="0" applyProtection="1"/>
    <xf numFmtId="1" fontId="0" fillId="0" borderId="0" xfId="0" applyNumberFormat="1" applyProtection="1"/>
    <xf numFmtId="0" fontId="4" fillId="0" borderId="0" xfId="0" applyFont="1" applyProtection="1"/>
    <xf numFmtId="0" fontId="0" fillId="2" borderId="0" xfId="0" applyNumberFormat="1" applyFill="1" applyProtection="1"/>
    <xf numFmtId="2" fontId="0" fillId="0" borderId="0" xfId="0" applyNumberFormat="1" applyFill="1" applyProtection="1"/>
    <xf numFmtId="0" fontId="0" fillId="0" borderId="0" xfId="0" applyNumberFormat="1" applyFill="1" applyProtection="1"/>
    <xf numFmtId="164" fontId="0" fillId="0" borderId="0" xfId="0" applyNumberFormat="1" applyProtection="1"/>
    <xf numFmtId="9" fontId="5" fillId="0" borderId="0" xfId="0" applyNumberFormat="1" applyFont="1" applyProtection="1"/>
    <xf numFmtId="2" fontId="1" fillId="0" borderId="0" xfId="0" applyNumberFormat="1" applyFont="1" applyProtection="1"/>
    <xf numFmtId="2" fontId="1" fillId="0" borderId="0" xfId="0" applyNumberFormat="1" applyFont="1" applyFill="1" applyProtection="1"/>
    <xf numFmtId="164" fontId="0" fillId="0" borderId="0" xfId="0" applyNumberFormat="1" applyFill="1" applyProtection="1"/>
    <xf numFmtId="9" fontId="0" fillId="0" borderId="0" xfId="0" applyNumberFormat="1" applyAlignment="1" applyProtection="1">
      <alignment horizontal="left"/>
    </xf>
    <xf numFmtId="10" fontId="0" fillId="0" borderId="0" xfId="0" applyNumberFormat="1" applyAlignment="1" applyProtection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 b="1" i="0" baseline="0"/>
              <a:t>Дифференциалная функция распределения</a:t>
            </a:r>
            <a:endParaRPr lang="ru-RU" sz="1200"/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MoneyManagement!$G$1:$G$21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MoneyManagement!$H$1:$H$21</c:f>
              <c:numCache>
                <c:formatCode>General</c:formatCode>
                <c:ptCount val="21"/>
                <c:pt idx="0">
                  <c:v>1.5535544218165467E-9</c:v>
                </c:pt>
                <c:pt idx="1">
                  <c:v>1.2905206333061234E-8</c:v>
                </c:pt>
                <c:pt idx="2">
                  <c:v>8.6748022941101201E-8</c:v>
                </c:pt>
                <c:pt idx="3">
                  <c:v>4.7185696565900671E-7</c:v>
                </c:pt>
                <c:pt idx="4">
                  <c:v>2.0769082306079909E-6</c:v>
                </c:pt>
                <c:pt idx="5">
                  <c:v>7.3974220263482599E-6</c:v>
                </c:pt>
                <c:pt idx="6">
                  <c:v>2.1320610522610565E-5</c:v>
                </c:pt>
                <c:pt idx="7">
                  <c:v>4.9725027177806178E-5</c:v>
                </c:pt>
                <c:pt idx="8">
                  <c:v>9.3844013543708884E-5</c:v>
                </c:pt>
                <c:pt idx="9">
                  <c:v>1.4331586516331049E-4</c:v>
                </c:pt>
                <c:pt idx="10">
                  <c:v>1.7710797515506474E-4</c:v>
                </c:pt>
                <c:pt idx="11">
                  <c:v>1.7710797515506474E-4</c:v>
                </c:pt>
                <c:pt idx="12">
                  <c:v>1.4331586516331049E-4</c:v>
                </c:pt>
                <c:pt idx="13">
                  <c:v>9.3844013543708884E-5</c:v>
                </c:pt>
                <c:pt idx="14">
                  <c:v>4.9725027177806178E-5</c:v>
                </c:pt>
                <c:pt idx="15">
                  <c:v>2.1320610522610565E-5</c:v>
                </c:pt>
                <c:pt idx="16">
                  <c:v>7.3974220263482599E-6</c:v>
                </c:pt>
                <c:pt idx="17">
                  <c:v>2.0769082306079909E-6</c:v>
                </c:pt>
                <c:pt idx="18">
                  <c:v>4.7185696565900671E-7</c:v>
                </c:pt>
                <c:pt idx="19">
                  <c:v>8.6748022941101201E-8</c:v>
                </c:pt>
                <c:pt idx="20">
                  <c:v>1.2905206333061234E-8</c:v>
                </c:pt>
              </c:numCache>
            </c:numRef>
          </c:val>
        </c:ser>
        <c:dLbls/>
        <c:marker val="1"/>
        <c:axId val="91774336"/>
        <c:axId val="112068096"/>
      </c:lineChart>
      <c:catAx>
        <c:axId val="91774336"/>
        <c:scaling>
          <c:orientation val="minMax"/>
        </c:scaling>
        <c:axPos val="b"/>
        <c:numFmt formatCode="General" sourceLinked="1"/>
        <c:majorTickMark val="none"/>
        <c:tickLblPos val="nextTo"/>
        <c:crossAx val="112068096"/>
        <c:crosses val="autoZero"/>
        <c:auto val="1"/>
        <c:lblAlgn val="ctr"/>
        <c:lblOffset val="100"/>
      </c:catAx>
      <c:valAx>
        <c:axId val="1120680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177433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182880</xdr:colOff>
      <xdr:row>0</xdr:row>
      <xdr:rowOff>160020</xdr:rowOff>
    </xdr:from>
    <xdr:to>
      <xdr:col>17</xdr:col>
      <xdr:colOff>106680</xdr:colOff>
      <xdr:row>21</xdr:row>
      <xdr:rowOff>15240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ey_management_plus_grap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F1">
            <v>-10</v>
          </cell>
          <cell r="G1">
            <v>1.5535544218165467E-9</v>
          </cell>
        </row>
        <row r="2">
          <cell r="F2">
            <v>-9</v>
          </cell>
          <cell r="G2">
            <v>1.2905206333061234E-8</v>
          </cell>
        </row>
        <row r="3">
          <cell r="F3">
            <v>-8</v>
          </cell>
          <cell r="G3">
            <v>8.6748022941101201E-8</v>
          </cell>
        </row>
        <row r="4">
          <cell r="F4">
            <v>-7</v>
          </cell>
          <cell r="G4">
            <v>4.7185696565900671E-7</v>
          </cell>
        </row>
        <row r="5">
          <cell r="F5">
            <v>-6</v>
          </cell>
          <cell r="G5">
            <v>2.0769082306079909E-6</v>
          </cell>
        </row>
        <row r="6">
          <cell r="F6">
            <v>-5</v>
          </cell>
          <cell r="G6">
            <v>7.3974220263482599E-6</v>
          </cell>
        </row>
        <row r="7">
          <cell r="F7">
            <v>-4</v>
          </cell>
          <cell r="G7">
            <v>2.1320610522610565E-5</v>
          </cell>
        </row>
        <row r="8">
          <cell r="F8">
            <v>-3</v>
          </cell>
          <cell r="G8">
            <v>4.9725027177806178E-5</v>
          </cell>
        </row>
        <row r="9">
          <cell r="F9">
            <v>-2</v>
          </cell>
          <cell r="G9">
            <v>9.3844013543708884E-5</v>
          </cell>
        </row>
        <row r="10">
          <cell r="F10">
            <v>-1</v>
          </cell>
          <cell r="G10">
            <v>1.4331586516331049E-4</v>
          </cell>
        </row>
        <row r="11">
          <cell r="F11">
            <v>0</v>
          </cell>
          <cell r="G11">
            <v>1.7710797515506474E-4</v>
          </cell>
        </row>
        <row r="12">
          <cell r="F12">
            <v>1</v>
          </cell>
          <cell r="G12">
            <v>1.7710797515506474E-4</v>
          </cell>
        </row>
        <row r="13">
          <cell r="F13">
            <v>2</v>
          </cell>
          <cell r="G13">
            <v>1.4331586516331049E-4</v>
          </cell>
        </row>
        <row r="14">
          <cell r="F14">
            <v>3</v>
          </cell>
          <cell r="G14">
            <v>9.3844013543708884E-5</v>
          </cell>
        </row>
        <row r="15">
          <cell r="F15">
            <v>4</v>
          </cell>
          <cell r="G15">
            <v>4.9725027177806178E-5</v>
          </cell>
        </row>
        <row r="16">
          <cell r="F16">
            <v>5</v>
          </cell>
          <cell r="G16">
            <v>2.1320610522610565E-5</v>
          </cell>
        </row>
        <row r="17">
          <cell r="F17">
            <v>6</v>
          </cell>
          <cell r="G17">
            <v>7.3974220263482599E-6</v>
          </cell>
        </row>
        <row r="18">
          <cell r="F18">
            <v>7</v>
          </cell>
          <cell r="G18">
            <v>2.0769082306079909E-6</v>
          </cell>
        </row>
        <row r="19">
          <cell r="F19">
            <v>8</v>
          </cell>
          <cell r="G19">
            <v>4.7185696565900671E-7</v>
          </cell>
        </row>
        <row r="20">
          <cell r="F20">
            <v>9</v>
          </cell>
          <cell r="G20">
            <v>8.6748022941101201E-8</v>
          </cell>
        </row>
        <row r="21">
          <cell r="F21">
            <v>10</v>
          </cell>
          <cell r="G21">
            <v>1.2905206333061234E-8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msof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2"/>
  <sheetViews>
    <sheetView tabSelected="1" workbookViewId="0">
      <selection activeCell="C9" sqref="C9"/>
    </sheetView>
  </sheetViews>
  <sheetFormatPr defaultRowHeight="13.2"/>
  <cols>
    <col min="1" max="1" width="47.44140625" style="3" customWidth="1"/>
    <col min="2" max="2" width="6.88671875" style="2" customWidth="1"/>
    <col min="3" max="3" width="6.88671875" style="3" customWidth="1"/>
    <col min="4" max="4" width="7.21875" style="4" customWidth="1"/>
    <col min="5" max="5" width="3" style="4" customWidth="1"/>
    <col min="6" max="6" width="8.21875" style="3" customWidth="1"/>
    <col min="7" max="7" width="4.109375" style="3" customWidth="1"/>
    <col min="8" max="8" width="8.6640625" style="2" customWidth="1"/>
    <col min="9" max="9" width="5.109375" style="3" customWidth="1"/>
    <col min="10" max="10" width="4.44140625" style="3" customWidth="1"/>
    <col min="11" max="11" width="5" style="3" customWidth="1"/>
    <col min="12" max="16384" width="8.88671875" style="3"/>
  </cols>
  <sheetData>
    <row r="1" spans="1:17">
      <c r="A1" s="1" t="s">
        <v>0</v>
      </c>
      <c r="F1">
        <v>-10000</v>
      </c>
      <c r="G1">
        <f>F1/1000</f>
        <v>-10</v>
      </c>
      <c r="H1">
        <f>1/($B$22*SQRT(2*3.1415))*POWER(2.77,-POWER(F1-$B$21,2)/(2*POWER($B$22,2)))</f>
        <v>1.5535544218165467E-9</v>
      </c>
      <c r="I1"/>
      <c r="J1"/>
      <c r="K1"/>
      <c r="L1"/>
      <c r="M1"/>
      <c r="N1"/>
      <c r="O1"/>
      <c r="P1"/>
      <c r="Q1"/>
    </row>
    <row r="2" spans="1:17">
      <c r="A2" s="5" t="s">
        <v>1</v>
      </c>
      <c r="F2">
        <f>F1+1000</f>
        <v>-9000</v>
      </c>
      <c r="G2">
        <f t="shared" ref="G2:G21" si="0">F2/1000</f>
        <v>-9</v>
      </c>
      <c r="H2">
        <f t="shared" ref="H2:H21" si="1">1/($B$22*SQRT(2*3.1415))*POWER(2.77,-POWER(F2-$B$21,2)/(2*POWER($B$22,2)))</f>
        <v>1.2905206333061234E-8</v>
      </c>
      <c r="I2"/>
      <c r="J2"/>
      <c r="K2"/>
      <c r="L2"/>
      <c r="M2"/>
      <c r="N2"/>
      <c r="O2"/>
      <c r="P2"/>
      <c r="Q2"/>
    </row>
    <row r="3" spans="1:17">
      <c r="A3" s="3" t="s">
        <v>2</v>
      </c>
      <c r="F3">
        <f t="shared" ref="F3:F21" si="2">F2+1000</f>
        <v>-8000</v>
      </c>
      <c r="G3">
        <f t="shared" si="0"/>
        <v>-8</v>
      </c>
      <c r="H3">
        <f t="shared" si="1"/>
        <v>8.6748022941101201E-8</v>
      </c>
      <c r="I3"/>
      <c r="J3"/>
      <c r="K3"/>
      <c r="L3"/>
      <c r="M3"/>
      <c r="N3"/>
      <c r="O3"/>
      <c r="P3"/>
      <c r="Q3"/>
    </row>
    <row r="4" spans="1:17">
      <c r="A4" s="5"/>
      <c r="F4">
        <f t="shared" si="2"/>
        <v>-7000</v>
      </c>
      <c r="G4">
        <f t="shared" si="0"/>
        <v>-7</v>
      </c>
      <c r="H4">
        <f t="shared" si="1"/>
        <v>4.7185696565900671E-7</v>
      </c>
      <c r="I4"/>
      <c r="J4"/>
      <c r="K4"/>
      <c r="L4"/>
      <c r="M4"/>
      <c r="N4"/>
      <c r="O4"/>
      <c r="P4"/>
      <c r="Q4"/>
    </row>
    <row r="5" spans="1:17">
      <c r="A5" s="3" t="s">
        <v>8</v>
      </c>
      <c r="B5" s="6">
        <v>0.02</v>
      </c>
      <c r="F5">
        <f t="shared" si="2"/>
        <v>-6000</v>
      </c>
      <c r="G5">
        <f t="shared" si="0"/>
        <v>-6</v>
      </c>
      <c r="H5">
        <f t="shared" si="1"/>
        <v>2.0769082306079909E-6</v>
      </c>
      <c r="I5"/>
      <c r="J5"/>
      <c r="K5"/>
      <c r="L5"/>
      <c r="M5"/>
      <c r="N5"/>
      <c r="O5"/>
      <c r="P5"/>
      <c r="Q5"/>
    </row>
    <row r="6" spans="1:17">
      <c r="A6" s="3" t="s">
        <v>9</v>
      </c>
      <c r="B6" s="6">
        <v>7.7</v>
      </c>
      <c r="F6">
        <f t="shared" si="2"/>
        <v>-5000</v>
      </c>
      <c r="G6">
        <f t="shared" si="0"/>
        <v>-5</v>
      </c>
      <c r="H6">
        <f t="shared" si="1"/>
        <v>7.3974220263482599E-6</v>
      </c>
      <c r="I6"/>
      <c r="J6"/>
      <c r="K6"/>
      <c r="L6"/>
      <c r="M6"/>
      <c r="N6"/>
      <c r="O6"/>
      <c r="P6"/>
      <c r="Q6"/>
    </row>
    <row r="7" spans="1:17">
      <c r="A7" s="3" t="s">
        <v>10</v>
      </c>
      <c r="B7" s="7">
        <f>SQRT(B6)</f>
        <v>2.7748873851023217</v>
      </c>
      <c r="F7">
        <f t="shared" si="2"/>
        <v>-4000</v>
      </c>
      <c r="G7">
        <f t="shared" si="0"/>
        <v>-4</v>
      </c>
      <c r="H7">
        <f t="shared" si="1"/>
        <v>2.1320610522610565E-5</v>
      </c>
      <c r="I7"/>
      <c r="J7"/>
      <c r="K7"/>
      <c r="L7"/>
      <c r="M7"/>
      <c r="N7"/>
      <c r="O7"/>
      <c r="P7"/>
      <c r="Q7"/>
    </row>
    <row r="8" spans="1:17">
      <c r="A8" s="3" t="s">
        <v>3</v>
      </c>
      <c r="B8" s="6">
        <v>10000</v>
      </c>
      <c r="F8">
        <f t="shared" si="2"/>
        <v>-3000</v>
      </c>
      <c r="G8">
        <f t="shared" si="0"/>
        <v>-3</v>
      </c>
      <c r="H8">
        <f t="shared" si="1"/>
        <v>4.9725027177806178E-5</v>
      </c>
      <c r="I8"/>
      <c r="J8"/>
      <c r="K8"/>
      <c r="L8"/>
      <c r="M8"/>
      <c r="N8"/>
      <c r="O8"/>
      <c r="P8"/>
      <c r="Q8"/>
    </row>
    <row r="9" spans="1:17">
      <c r="A9" s="3" t="s">
        <v>4</v>
      </c>
      <c r="B9" s="13">
        <f>B8*B5/B6</f>
        <v>25.974025974025974</v>
      </c>
      <c r="F9">
        <f t="shared" si="2"/>
        <v>-2000</v>
      </c>
      <c r="G9">
        <f t="shared" si="0"/>
        <v>-2</v>
      </c>
      <c r="H9">
        <f t="shared" si="1"/>
        <v>9.3844013543708884E-5</v>
      </c>
      <c r="I9"/>
      <c r="J9"/>
      <c r="K9"/>
      <c r="L9"/>
      <c r="M9"/>
      <c r="N9"/>
      <c r="O9"/>
      <c r="P9"/>
      <c r="Q9"/>
    </row>
    <row r="10" spans="1:17">
      <c r="A10" s="3" t="s">
        <v>5</v>
      </c>
      <c r="B10" s="6">
        <v>25</v>
      </c>
      <c r="F10">
        <f t="shared" si="2"/>
        <v>-1000</v>
      </c>
      <c r="G10">
        <f t="shared" si="0"/>
        <v>-1</v>
      </c>
      <c r="H10">
        <f t="shared" si="1"/>
        <v>1.4331586516331049E-4</v>
      </c>
      <c r="I10"/>
      <c r="J10"/>
      <c r="K10"/>
      <c r="L10"/>
      <c r="M10"/>
      <c r="N10"/>
      <c r="O10"/>
      <c r="P10"/>
      <c r="Q10"/>
    </row>
    <row r="11" spans="1:17">
      <c r="A11" s="3" t="s">
        <v>6</v>
      </c>
      <c r="B11" s="6">
        <v>40</v>
      </c>
      <c r="F11">
        <f t="shared" si="2"/>
        <v>0</v>
      </c>
      <c r="G11">
        <f t="shared" si="0"/>
        <v>0</v>
      </c>
      <c r="H11">
        <f t="shared" si="1"/>
        <v>1.7710797515506474E-4</v>
      </c>
      <c r="I11"/>
      <c r="J11"/>
      <c r="K11"/>
      <c r="L11"/>
      <c r="M11"/>
      <c r="N11"/>
      <c r="O11"/>
      <c r="P11"/>
      <c r="Q11"/>
    </row>
    <row r="12" spans="1:17">
      <c r="A12" s="3" t="s">
        <v>7</v>
      </c>
      <c r="B12" s="13">
        <f>B10*B5*B11</f>
        <v>20</v>
      </c>
      <c r="F12">
        <f t="shared" si="2"/>
        <v>1000</v>
      </c>
      <c r="G12">
        <f t="shared" si="0"/>
        <v>1</v>
      </c>
      <c r="H12">
        <f t="shared" si="1"/>
        <v>1.7710797515506474E-4</v>
      </c>
      <c r="I12"/>
      <c r="J12"/>
      <c r="K12"/>
      <c r="L12"/>
      <c r="M12"/>
      <c r="N12"/>
      <c r="O12"/>
      <c r="P12"/>
      <c r="Q12"/>
    </row>
    <row r="13" spans="1:17">
      <c r="B13" s="8"/>
      <c r="F13">
        <f t="shared" si="2"/>
        <v>2000</v>
      </c>
      <c r="G13">
        <f t="shared" si="0"/>
        <v>2</v>
      </c>
      <c r="H13">
        <f t="shared" si="1"/>
        <v>1.4331586516331049E-4</v>
      </c>
      <c r="I13"/>
      <c r="J13"/>
      <c r="K13"/>
      <c r="L13"/>
      <c r="M13"/>
      <c r="N13"/>
      <c r="O13"/>
      <c r="P13"/>
      <c r="Q13"/>
    </row>
    <row r="14" spans="1:17">
      <c r="A14" s="3" t="s">
        <v>15</v>
      </c>
      <c r="B14" s="6">
        <v>1000</v>
      </c>
      <c r="F14">
        <f t="shared" si="2"/>
        <v>3000</v>
      </c>
      <c r="G14">
        <f t="shared" si="0"/>
        <v>3</v>
      </c>
      <c r="H14">
        <f t="shared" si="1"/>
        <v>9.3844013543708884E-5</v>
      </c>
      <c r="I14"/>
      <c r="J14"/>
      <c r="K14"/>
      <c r="L14"/>
      <c r="M14"/>
      <c r="N14"/>
      <c r="O14"/>
      <c r="P14"/>
      <c r="Q14"/>
    </row>
    <row r="15" spans="1:17">
      <c r="B15" s="8"/>
      <c r="F15">
        <f t="shared" si="2"/>
        <v>4000</v>
      </c>
      <c r="G15">
        <f t="shared" si="0"/>
        <v>4</v>
      </c>
      <c r="H15">
        <f t="shared" si="1"/>
        <v>4.9725027177806178E-5</v>
      </c>
      <c r="I15"/>
      <c r="J15"/>
      <c r="K15"/>
      <c r="L15"/>
      <c r="M15"/>
      <c r="N15"/>
      <c r="O15"/>
      <c r="P15"/>
      <c r="Q15"/>
    </row>
    <row r="16" spans="1:17">
      <c r="A16" s="3" t="s">
        <v>11</v>
      </c>
      <c r="B16" s="9">
        <f>B5*B14</f>
        <v>20</v>
      </c>
      <c r="F16">
        <f t="shared" si="2"/>
        <v>5000</v>
      </c>
      <c r="G16">
        <f t="shared" si="0"/>
        <v>5</v>
      </c>
      <c r="H16">
        <f t="shared" si="1"/>
        <v>2.1320610522610565E-5</v>
      </c>
      <c r="I16"/>
      <c r="J16"/>
      <c r="K16"/>
      <c r="L16"/>
      <c r="M16"/>
      <c r="N16"/>
      <c r="O16"/>
      <c r="P16"/>
      <c r="Q16"/>
    </row>
    <row r="17" spans="1:17">
      <c r="A17" s="3" t="s">
        <v>14</v>
      </c>
      <c r="B17" s="9">
        <f>B7*SQRT(B14)</f>
        <v>87.749643873921215</v>
      </c>
      <c r="F17">
        <f t="shared" si="2"/>
        <v>6000</v>
      </c>
      <c r="G17">
        <f t="shared" si="0"/>
        <v>6</v>
      </c>
      <c r="H17">
        <f t="shared" si="1"/>
        <v>7.3974220263482599E-6</v>
      </c>
      <c r="I17"/>
      <c r="J17"/>
      <c r="K17"/>
      <c r="L17"/>
      <c r="M17"/>
      <c r="N17"/>
      <c r="O17"/>
      <c r="P17"/>
      <c r="Q17"/>
    </row>
    <row r="18" spans="1:17">
      <c r="A18" s="3" t="s">
        <v>12</v>
      </c>
      <c r="B18" s="9">
        <f>2*B17</f>
        <v>175.49928774784243</v>
      </c>
      <c r="F18">
        <f t="shared" si="2"/>
        <v>7000</v>
      </c>
      <c r="G18">
        <f t="shared" si="0"/>
        <v>7</v>
      </c>
      <c r="H18">
        <f t="shared" si="1"/>
        <v>2.0769082306079909E-6</v>
      </c>
      <c r="I18"/>
      <c r="J18"/>
      <c r="K18"/>
      <c r="L18"/>
      <c r="M18"/>
      <c r="N18"/>
      <c r="O18"/>
      <c r="P18"/>
      <c r="Q18"/>
    </row>
    <row r="19" spans="1:17">
      <c r="A19" s="3" t="s">
        <v>13</v>
      </c>
      <c r="B19" s="9">
        <f>3*B17</f>
        <v>263.24893162176363</v>
      </c>
      <c r="F19">
        <f t="shared" si="2"/>
        <v>8000</v>
      </c>
      <c r="G19">
        <f t="shared" si="0"/>
        <v>8</v>
      </c>
      <c r="H19">
        <f t="shared" si="1"/>
        <v>4.7185696565900671E-7</v>
      </c>
      <c r="I19"/>
      <c r="J19"/>
      <c r="K19"/>
      <c r="L19"/>
      <c r="M19"/>
      <c r="N19"/>
      <c r="O19"/>
      <c r="P19"/>
      <c r="Q19"/>
    </row>
    <row r="20" spans="1:17">
      <c r="A20" s="10"/>
      <c r="F20">
        <f t="shared" si="2"/>
        <v>9000</v>
      </c>
      <c r="G20">
        <f t="shared" si="0"/>
        <v>9</v>
      </c>
      <c r="H20">
        <f t="shared" si="1"/>
        <v>8.6748022941101201E-8</v>
      </c>
      <c r="I20"/>
      <c r="J20"/>
      <c r="K20"/>
      <c r="L20"/>
      <c r="M20"/>
      <c r="N20"/>
      <c r="O20"/>
      <c r="P20"/>
      <c r="Q20"/>
    </row>
    <row r="21" spans="1:17">
      <c r="A21" s="3" t="s">
        <v>25</v>
      </c>
      <c r="B21" s="9">
        <f>B16*B$10</f>
        <v>500</v>
      </c>
      <c r="F21">
        <f t="shared" si="2"/>
        <v>10000</v>
      </c>
      <c r="G21">
        <f t="shared" si="0"/>
        <v>10</v>
      </c>
      <c r="H21">
        <f t="shared" si="1"/>
        <v>1.2905206333061234E-8</v>
      </c>
      <c r="I21"/>
      <c r="J21"/>
      <c r="K21"/>
      <c r="L21"/>
      <c r="M21"/>
      <c r="N21"/>
      <c r="O21"/>
      <c r="P21"/>
      <c r="Q21"/>
    </row>
    <row r="22" spans="1:17">
      <c r="A22" s="3" t="s">
        <v>26</v>
      </c>
      <c r="B22" s="9">
        <f>B17*B$10</f>
        <v>2193.7410968480303</v>
      </c>
      <c r="F22"/>
      <c r="G22"/>
      <c r="H22"/>
      <c r="I22"/>
      <c r="J22"/>
      <c r="K22"/>
      <c r="L22"/>
      <c r="M22"/>
      <c r="N22"/>
      <c r="O22"/>
      <c r="P22"/>
      <c r="Q22"/>
    </row>
    <row r="23" spans="1:17">
      <c r="A23" s="3" t="s">
        <v>27</v>
      </c>
      <c r="B23" s="9">
        <f t="shared" ref="B23:B24" si="3">B18*B$10</f>
        <v>4387.4821936960607</v>
      </c>
    </row>
    <row r="24" spans="1:17">
      <c r="A24" s="3" t="s">
        <v>28</v>
      </c>
      <c r="B24" s="9">
        <f t="shared" si="3"/>
        <v>6581.2232905440906</v>
      </c>
    </row>
    <row r="26" spans="1:17">
      <c r="B26" s="4" t="s">
        <v>22</v>
      </c>
      <c r="C26" s="4" t="s">
        <v>23</v>
      </c>
      <c r="D26" s="4" t="s">
        <v>24</v>
      </c>
      <c r="H26" s="11"/>
    </row>
    <row r="27" spans="1:17">
      <c r="A27" s="14" t="s">
        <v>16</v>
      </c>
      <c r="B27" s="4">
        <f>B$16-B17</f>
        <v>-67.749643873921215</v>
      </c>
      <c r="C27" s="4">
        <f>B$16</f>
        <v>20</v>
      </c>
      <c r="D27" s="4">
        <f>B$16+B17</f>
        <v>107.74964387392122</v>
      </c>
      <c r="G27" s="2"/>
      <c r="H27" s="11"/>
    </row>
    <row r="28" spans="1:17">
      <c r="A28" s="14" t="s">
        <v>17</v>
      </c>
      <c r="B28" s="4">
        <f>B$16-B18</f>
        <v>-155.49928774784243</v>
      </c>
      <c r="C28" s="4">
        <f>B$16</f>
        <v>20</v>
      </c>
      <c r="D28" s="4">
        <f>B$16+B18</f>
        <v>195.49928774784243</v>
      </c>
      <c r="G28" s="4"/>
      <c r="H28" s="11"/>
    </row>
    <row r="29" spans="1:17">
      <c r="A29" s="15" t="s">
        <v>18</v>
      </c>
      <c r="B29" s="4">
        <f>B$16-B19</f>
        <v>-243.24893162176363</v>
      </c>
      <c r="C29" s="4">
        <f>B$16</f>
        <v>20</v>
      </c>
      <c r="D29" s="4">
        <f>B$16+B19</f>
        <v>283.24893162176363</v>
      </c>
      <c r="G29" s="4"/>
      <c r="H29" s="11"/>
    </row>
    <row r="30" spans="1:17">
      <c r="G30" s="4"/>
      <c r="H30" s="11"/>
    </row>
    <row r="31" spans="1:17">
      <c r="B31" s="3" t="s">
        <v>22</v>
      </c>
      <c r="C31" s="4" t="s">
        <v>23</v>
      </c>
      <c r="D31" s="2" t="s">
        <v>24</v>
      </c>
      <c r="H31" s="11"/>
    </row>
    <row r="32" spans="1:17">
      <c r="A32" s="14" t="s">
        <v>19</v>
      </c>
      <c r="B32" s="4">
        <f>B27*B$10</f>
        <v>-1693.7410968480303</v>
      </c>
      <c r="C32" s="4">
        <f>C27*B$10</f>
        <v>500</v>
      </c>
      <c r="D32" s="4">
        <f>D27*B$10</f>
        <v>2693.7410968480303</v>
      </c>
      <c r="H32" s="11"/>
    </row>
    <row r="33" spans="1:8">
      <c r="A33" s="14" t="s">
        <v>20</v>
      </c>
      <c r="B33" s="4">
        <f>B28*B$10</f>
        <v>-3887.4821936960607</v>
      </c>
      <c r="C33" s="4">
        <f>C28*B$10</f>
        <v>500</v>
      </c>
      <c r="D33" s="4">
        <f>D28*B$10</f>
        <v>4887.4821936960607</v>
      </c>
      <c r="H33" s="11"/>
    </row>
    <row r="34" spans="1:8">
      <c r="A34" s="15" t="s">
        <v>21</v>
      </c>
      <c r="B34" s="4">
        <f>B29*B$10</f>
        <v>-6081.2232905440906</v>
      </c>
      <c r="C34" s="4">
        <f>C29*B$10</f>
        <v>500</v>
      </c>
      <c r="D34" s="4">
        <f>D29*B$10</f>
        <v>7081.2232905440906</v>
      </c>
      <c r="H34" s="11"/>
    </row>
    <row r="35" spans="1:8">
      <c r="H35" s="11"/>
    </row>
    <row r="36" spans="1:8">
      <c r="H36" s="11"/>
    </row>
    <row r="37" spans="1:8">
      <c r="H37" s="11"/>
    </row>
    <row r="38" spans="1:8">
      <c r="H38" s="11"/>
    </row>
    <row r="39" spans="1:8">
      <c r="H39" s="11"/>
    </row>
    <row r="40" spans="1:8">
      <c r="H40" s="11"/>
    </row>
    <row r="41" spans="1:8">
      <c r="H41" s="11"/>
    </row>
    <row r="42" spans="1:8">
      <c r="H42" s="11"/>
    </row>
    <row r="43" spans="1:8">
      <c r="H43" s="11"/>
    </row>
    <row r="44" spans="1:8">
      <c r="H44" s="11"/>
    </row>
    <row r="45" spans="1:8">
      <c r="H45" s="11"/>
    </row>
    <row r="46" spans="1:8">
      <c r="H46" s="11"/>
    </row>
    <row r="47" spans="1:8">
      <c r="H47" s="11"/>
    </row>
    <row r="48" spans="1:8">
      <c r="H48" s="11"/>
    </row>
    <row r="49" spans="8:8">
      <c r="H49" s="11"/>
    </row>
    <row r="50" spans="8:8">
      <c r="H50" s="11"/>
    </row>
    <row r="51" spans="8:8">
      <c r="H51" s="11"/>
    </row>
    <row r="52" spans="8:8">
      <c r="H52" s="11"/>
    </row>
    <row r="53" spans="8:8">
      <c r="H53" s="11"/>
    </row>
    <row r="54" spans="8:8">
      <c r="H54" s="11"/>
    </row>
    <row r="55" spans="8:8">
      <c r="H55" s="11"/>
    </row>
    <row r="56" spans="8:8">
      <c r="H56" s="11"/>
    </row>
    <row r="57" spans="8:8">
      <c r="H57" s="11"/>
    </row>
    <row r="58" spans="8:8">
      <c r="H58" s="11"/>
    </row>
    <row r="59" spans="8:8">
      <c r="H59" s="11"/>
    </row>
    <row r="60" spans="8:8">
      <c r="H60" s="11"/>
    </row>
    <row r="61" spans="8:8">
      <c r="H61" s="11"/>
    </row>
    <row r="62" spans="8:8">
      <c r="H62" s="11"/>
    </row>
    <row r="63" spans="8:8">
      <c r="H63" s="11"/>
    </row>
    <row r="64" spans="8:8">
      <c r="H64" s="11"/>
    </row>
    <row r="65" spans="8:8">
      <c r="H65" s="11"/>
    </row>
    <row r="66" spans="8:8">
      <c r="H66" s="11"/>
    </row>
    <row r="67" spans="8:8">
      <c r="H67" s="11"/>
    </row>
    <row r="68" spans="8:8">
      <c r="H68" s="11"/>
    </row>
    <row r="69" spans="8:8">
      <c r="H69" s="11"/>
    </row>
    <row r="70" spans="8:8">
      <c r="H70" s="11"/>
    </row>
    <row r="71" spans="8:8">
      <c r="H71" s="11"/>
    </row>
    <row r="72" spans="8:8">
      <c r="H72" s="11"/>
    </row>
    <row r="73" spans="8:8">
      <c r="H73" s="12"/>
    </row>
    <row r="74" spans="8:8">
      <c r="H74" s="12"/>
    </row>
    <row r="75" spans="8:8">
      <c r="H75" s="12"/>
    </row>
    <row r="76" spans="8:8">
      <c r="H76" s="11"/>
    </row>
    <row r="77" spans="8:8">
      <c r="H77" s="11"/>
    </row>
    <row r="78" spans="8:8">
      <c r="H78" s="11"/>
    </row>
    <row r="79" spans="8:8">
      <c r="H79" s="11"/>
    </row>
    <row r="80" spans="8:8">
      <c r="H80" s="11"/>
    </row>
    <row r="81" spans="8:8">
      <c r="H81" s="11"/>
    </row>
    <row r="82" spans="8:8">
      <c r="H82" s="11"/>
    </row>
    <row r="83" spans="8:8">
      <c r="H83" s="11"/>
    </row>
    <row r="84" spans="8:8">
      <c r="H84" s="11"/>
    </row>
    <row r="85" spans="8:8">
      <c r="H85" s="11"/>
    </row>
    <row r="86" spans="8:8">
      <c r="H86" s="11"/>
    </row>
    <row r="87" spans="8:8">
      <c r="H87" s="11"/>
    </row>
    <row r="88" spans="8:8">
      <c r="H88" s="11"/>
    </row>
    <row r="89" spans="8:8">
      <c r="H89" s="11"/>
    </row>
    <row r="90" spans="8:8">
      <c r="H90" s="11"/>
    </row>
    <row r="91" spans="8:8">
      <c r="H91" s="11"/>
    </row>
    <row r="92" spans="8:8">
      <c r="H92" s="11"/>
    </row>
    <row r="93" spans="8:8">
      <c r="H93" s="11"/>
    </row>
    <row r="94" spans="8:8">
      <c r="H94" s="11"/>
    </row>
    <row r="95" spans="8:8">
      <c r="H95" s="11"/>
    </row>
    <row r="96" spans="8:8">
      <c r="H96" s="11"/>
    </row>
    <row r="97" spans="8:8">
      <c r="H97" s="11"/>
    </row>
    <row r="98" spans="8:8">
      <c r="H98" s="11"/>
    </row>
    <row r="99" spans="8:8">
      <c r="H99" s="11"/>
    </row>
    <row r="100" spans="8:8">
      <c r="H100" s="11"/>
    </row>
    <row r="101" spans="8:8">
      <c r="H101" s="11"/>
    </row>
    <row r="102" spans="8:8">
      <c r="H102" s="11"/>
    </row>
    <row r="103" spans="8:8">
      <c r="H103" s="11"/>
    </row>
    <row r="104" spans="8:8">
      <c r="H104" s="11"/>
    </row>
    <row r="105" spans="8:8">
      <c r="H105" s="11"/>
    </row>
    <row r="106" spans="8:8">
      <c r="H106" s="11"/>
    </row>
    <row r="107" spans="8:8">
      <c r="H107" s="11"/>
    </row>
    <row r="108" spans="8:8">
      <c r="H108" s="11"/>
    </row>
    <row r="109" spans="8:8">
      <c r="H109" s="11"/>
    </row>
    <row r="110" spans="8:8">
      <c r="H110" s="11"/>
    </row>
    <row r="111" spans="8:8">
      <c r="H111" s="11"/>
    </row>
    <row r="112" spans="8:8">
      <c r="H112" s="11"/>
    </row>
    <row r="113" spans="8:8">
      <c r="H113" s="11"/>
    </row>
    <row r="114" spans="8:8">
      <c r="H114" s="11"/>
    </row>
    <row r="115" spans="8:8">
      <c r="H115" s="11"/>
    </row>
    <row r="116" spans="8:8">
      <c r="H116" s="11"/>
    </row>
    <row r="117" spans="8:8">
      <c r="H117" s="11"/>
    </row>
    <row r="118" spans="8:8">
      <c r="H118" s="11"/>
    </row>
    <row r="119" spans="8:8">
      <c r="H119" s="11"/>
    </row>
    <row r="120" spans="8:8">
      <c r="H120" s="11"/>
    </row>
    <row r="121" spans="8:8">
      <c r="H121" s="11"/>
    </row>
    <row r="122" spans="8:8">
      <c r="H122" s="11"/>
    </row>
    <row r="123" spans="8:8">
      <c r="H123" s="11"/>
    </row>
    <row r="124" spans="8:8">
      <c r="H124" s="11"/>
    </row>
    <row r="125" spans="8:8">
      <c r="H125" s="11"/>
    </row>
    <row r="126" spans="8:8">
      <c r="H126" s="11"/>
    </row>
    <row r="127" spans="8:8">
      <c r="H127" s="11"/>
    </row>
    <row r="128" spans="8:8">
      <c r="H128" s="11"/>
    </row>
    <row r="129" spans="8:8">
      <c r="H129" s="11"/>
    </row>
    <row r="130" spans="8:8">
      <c r="H130" s="11"/>
    </row>
    <row r="131" spans="8:8">
      <c r="H131" s="11"/>
    </row>
    <row r="132" spans="8:8">
      <c r="H132" s="11"/>
    </row>
    <row r="133" spans="8:8">
      <c r="H133" s="11"/>
    </row>
    <row r="134" spans="8:8">
      <c r="H134" s="11"/>
    </row>
    <row r="135" spans="8:8">
      <c r="H135" s="11"/>
    </row>
    <row r="136" spans="8:8">
      <c r="H136" s="11"/>
    </row>
    <row r="137" spans="8:8">
      <c r="H137" s="11"/>
    </row>
    <row r="138" spans="8:8">
      <c r="H138" s="11"/>
    </row>
    <row r="139" spans="8:8">
      <c r="H139" s="11"/>
    </row>
    <row r="140" spans="8:8">
      <c r="H140" s="11"/>
    </row>
    <row r="141" spans="8:8">
      <c r="H141" s="11"/>
    </row>
    <row r="142" spans="8:8">
      <c r="H142" s="11"/>
    </row>
    <row r="143" spans="8:8">
      <c r="H143" s="11"/>
    </row>
    <row r="144" spans="8:8">
      <c r="H144" s="11"/>
    </row>
    <row r="145" spans="8:8">
      <c r="H145" s="11"/>
    </row>
    <row r="146" spans="8:8">
      <c r="H146" s="11"/>
    </row>
    <row r="147" spans="8:8">
      <c r="H147" s="11"/>
    </row>
    <row r="148" spans="8:8">
      <c r="H148" s="11"/>
    </row>
    <row r="149" spans="8:8">
      <c r="H149" s="11"/>
    </row>
    <row r="150" spans="8:8">
      <c r="H150" s="11"/>
    </row>
    <row r="151" spans="8:8">
      <c r="H151" s="11"/>
    </row>
    <row r="152" spans="8:8">
      <c r="H152" s="11"/>
    </row>
    <row r="153" spans="8:8">
      <c r="H153" s="11"/>
    </row>
    <row r="154" spans="8:8">
      <c r="H154" s="11"/>
    </row>
    <row r="155" spans="8:8">
      <c r="H155" s="11"/>
    </row>
    <row r="156" spans="8:8">
      <c r="H156" s="11"/>
    </row>
    <row r="157" spans="8:8">
      <c r="H157" s="11"/>
    </row>
    <row r="158" spans="8:8">
      <c r="H158" s="11"/>
    </row>
    <row r="159" spans="8:8">
      <c r="H159" s="11"/>
    </row>
    <row r="160" spans="8:8">
      <c r="H160" s="11"/>
    </row>
    <row r="161" spans="8:8">
      <c r="H161" s="11"/>
    </row>
    <row r="162" spans="8:8">
      <c r="H162" s="11"/>
    </row>
    <row r="163" spans="8:8">
      <c r="H163" s="11"/>
    </row>
    <row r="164" spans="8:8">
      <c r="H164" s="11"/>
    </row>
    <row r="165" spans="8:8">
      <c r="H165" s="11"/>
    </row>
    <row r="166" spans="8:8">
      <c r="H166" s="11"/>
    </row>
    <row r="167" spans="8:8">
      <c r="H167" s="11"/>
    </row>
    <row r="168" spans="8:8">
      <c r="H168" s="11"/>
    </row>
    <row r="169" spans="8:8">
      <c r="H169" s="11"/>
    </row>
    <row r="170" spans="8:8">
      <c r="H170" s="11"/>
    </row>
    <row r="171" spans="8:8">
      <c r="H171" s="11"/>
    </row>
    <row r="172" spans="8:8">
      <c r="H172" s="11"/>
    </row>
    <row r="173" spans="8:8">
      <c r="H173" s="11"/>
    </row>
    <row r="174" spans="8:8">
      <c r="H174" s="11"/>
    </row>
    <row r="175" spans="8:8">
      <c r="H175" s="11"/>
    </row>
    <row r="176" spans="8:8">
      <c r="H176" s="11"/>
    </row>
    <row r="177" spans="8:8">
      <c r="H177" s="11"/>
    </row>
    <row r="178" spans="8:8">
      <c r="H178" s="11"/>
    </row>
    <row r="179" spans="8:8">
      <c r="H179" s="11"/>
    </row>
    <row r="180" spans="8:8">
      <c r="H180" s="11"/>
    </row>
    <row r="181" spans="8:8">
      <c r="H181" s="11"/>
    </row>
    <row r="182" spans="8:8">
      <c r="H182" s="11"/>
    </row>
    <row r="183" spans="8:8">
      <c r="H183" s="11"/>
    </row>
    <row r="184" spans="8:8">
      <c r="H184" s="11"/>
    </row>
    <row r="185" spans="8:8">
      <c r="H185" s="11"/>
    </row>
    <row r="186" spans="8:8">
      <c r="H186" s="11"/>
    </row>
    <row r="187" spans="8:8">
      <c r="H187" s="11"/>
    </row>
    <row r="188" spans="8:8">
      <c r="H188" s="11"/>
    </row>
    <row r="189" spans="8:8">
      <c r="H189" s="11"/>
    </row>
    <row r="190" spans="8:8">
      <c r="H190" s="11"/>
    </row>
    <row r="191" spans="8:8">
      <c r="H191" s="11"/>
    </row>
    <row r="192" spans="8:8">
      <c r="H192" s="11"/>
    </row>
    <row r="193" spans="8:8">
      <c r="H193" s="11"/>
    </row>
    <row r="194" spans="8:8">
      <c r="H194" s="11"/>
    </row>
    <row r="195" spans="8:8">
      <c r="H195" s="11"/>
    </row>
    <row r="196" spans="8:8">
      <c r="H196" s="11"/>
    </row>
    <row r="197" spans="8:8">
      <c r="H197" s="11"/>
    </row>
    <row r="198" spans="8:8">
      <c r="H198" s="11"/>
    </row>
    <row r="199" spans="8:8">
      <c r="H199" s="11"/>
    </row>
    <row r="200" spans="8:8">
      <c r="H200" s="11"/>
    </row>
    <row r="201" spans="8:8">
      <c r="H201" s="11"/>
    </row>
    <row r="202" spans="8:8">
      <c r="H202" s="11"/>
    </row>
    <row r="203" spans="8:8">
      <c r="H203" s="11"/>
    </row>
    <row r="204" spans="8:8">
      <c r="H204" s="11"/>
    </row>
    <row r="205" spans="8:8">
      <c r="H205" s="11"/>
    </row>
    <row r="206" spans="8:8">
      <c r="H206" s="11"/>
    </row>
    <row r="207" spans="8:8">
      <c r="H207" s="11"/>
    </row>
    <row r="208" spans="8:8">
      <c r="H208" s="11"/>
    </row>
    <row r="209" spans="8:8">
      <c r="H209" s="11"/>
    </row>
    <row r="210" spans="8:8">
      <c r="H210" s="11"/>
    </row>
    <row r="211" spans="8:8">
      <c r="H211" s="11"/>
    </row>
    <row r="212" spans="8:8">
      <c r="H212" s="11"/>
    </row>
    <row r="213" spans="8:8">
      <c r="H213" s="11"/>
    </row>
    <row r="214" spans="8:8">
      <c r="H214" s="11"/>
    </row>
    <row r="215" spans="8:8">
      <c r="H215" s="11"/>
    </row>
    <row r="216" spans="8:8">
      <c r="H216" s="11"/>
    </row>
    <row r="217" spans="8:8">
      <c r="H217" s="11"/>
    </row>
    <row r="218" spans="8:8">
      <c r="H218" s="11"/>
    </row>
    <row r="219" spans="8:8">
      <c r="H219" s="11"/>
    </row>
    <row r="220" spans="8:8">
      <c r="H220" s="11"/>
    </row>
    <row r="221" spans="8:8">
      <c r="H221" s="11"/>
    </row>
    <row r="222" spans="8:8">
      <c r="H222" s="11"/>
    </row>
    <row r="223" spans="8:8">
      <c r="H223" s="11"/>
    </row>
    <row r="224" spans="8:8">
      <c r="H224" s="11"/>
    </row>
    <row r="225" spans="8:8">
      <c r="H225" s="11"/>
    </row>
    <row r="226" spans="8:8">
      <c r="H226" s="11"/>
    </row>
    <row r="227" spans="8:8">
      <c r="H227" s="11"/>
    </row>
    <row r="228" spans="8:8">
      <c r="H228" s="11"/>
    </row>
    <row r="229" spans="8:8">
      <c r="H229" s="11"/>
    </row>
    <row r="230" spans="8:8">
      <c r="H230" s="11"/>
    </row>
    <row r="231" spans="8:8">
      <c r="H231" s="11"/>
    </row>
    <row r="232" spans="8:8">
      <c r="H232" s="11"/>
    </row>
    <row r="233" spans="8:8">
      <c r="H233" s="11"/>
    </row>
    <row r="234" spans="8:8">
      <c r="H234" s="11"/>
    </row>
    <row r="235" spans="8:8">
      <c r="H235" s="11"/>
    </row>
    <row r="236" spans="8:8">
      <c r="H236" s="11"/>
    </row>
    <row r="237" spans="8:8">
      <c r="H237" s="11"/>
    </row>
    <row r="238" spans="8:8">
      <c r="H238" s="11"/>
    </row>
    <row r="239" spans="8:8">
      <c r="H239" s="11"/>
    </row>
    <row r="240" spans="8:8">
      <c r="H240" s="11"/>
    </row>
    <row r="241" spans="8:8">
      <c r="H241" s="11"/>
    </row>
    <row r="242" spans="8:8">
      <c r="H242" s="11"/>
    </row>
    <row r="243" spans="8:8">
      <c r="H243" s="11"/>
    </row>
    <row r="244" spans="8:8">
      <c r="H244" s="11"/>
    </row>
    <row r="245" spans="8:8">
      <c r="H245" s="11"/>
    </row>
    <row r="246" spans="8:8">
      <c r="H246" s="11"/>
    </row>
    <row r="247" spans="8:8">
      <c r="H247" s="11"/>
    </row>
    <row r="248" spans="8:8">
      <c r="H248" s="11"/>
    </row>
    <row r="249" spans="8:8">
      <c r="H249" s="11"/>
    </row>
    <row r="250" spans="8:8">
      <c r="H250" s="11"/>
    </row>
    <row r="251" spans="8:8">
      <c r="H251" s="11"/>
    </row>
    <row r="252" spans="8:8">
      <c r="H252" s="11"/>
    </row>
    <row r="253" spans="8:8">
      <c r="H253" s="11"/>
    </row>
    <row r="254" spans="8:8">
      <c r="H254" s="11"/>
    </row>
    <row r="255" spans="8:8">
      <c r="H255" s="11"/>
    </row>
    <row r="256" spans="8:8">
      <c r="H256" s="11"/>
    </row>
    <row r="257" spans="8:8">
      <c r="H257" s="11"/>
    </row>
    <row r="258" spans="8:8">
      <c r="H258" s="11"/>
    </row>
    <row r="259" spans="8:8">
      <c r="H259" s="11"/>
    </row>
    <row r="260" spans="8:8">
      <c r="H260" s="11"/>
    </row>
    <row r="261" spans="8:8">
      <c r="H261" s="11"/>
    </row>
    <row r="262" spans="8:8">
      <c r="H262" s="11"/>
    </row>
    <row r="263" spans="8:8">
      <c r="H263" s="11"/>
    </row>
    <row r="264" spans="8:8">
      <c r="H264" s="11"/>
    </row>
    <row r="265" spans="8:8">
      <c r="H265" s="11"/>
    </row>
    <row r="266" spans="8:8">
      <c r="H266" s="11"/>
    </row>
    <row r="267" spans="8:8">
      <c r="H267" s="11"/>
    </row>
    <row r="268" spans="8:8">
      <c r="H268" s="11"/>
    </row>
    <row r="269" spans="8:8">
      <c r="H269" s="11"/>
    </row>
    <row r="270" spans="8:8">
      <c r="H270" s="11"/>
    </row>
    <row r="271" spans="8:8">
      <c r="H271" s="11"/>
    </row>
    <row r="272" spans="8:8">
      <c r="H272" s="11"/>
    </row>
    <row r="273" spans="8:8">
      <c r="H273" s="11"/>
    </row>
    <row r="274" spans="8:8">
      <c r="H274" s="11"/>
    </row>
    <row r="275" spans="8:8">
      <c r="H275" s="11"/>
    </row>
    <row r="276" spans="8:8">
      <c r="H276" s="11"/>
    </row>
    <row r="277" spans="8:8">
      <c r="H277" s="11"/>
    </row>
    <row r="278" spans="8:8">
      <c r="H278" s="11"/>
    </row>
    <row r="279" spans="8:8">
      <c r="H279" s="11"/>
    </row>
    <row r="280" spans="8:8">
      <c r="H280" s="11"/>
    </row>
    <row r="281" spans="8:8">
      <c r="H281" s="11"/>
    </row>
    <row r="282" spans="8:8">
      <c r="H282" s="11"/>
    </row>
    <row r="283" spans="8:8">
      <c r="H283" s="11"/>
    </row>
    <row r="284" spans="8:8">
      <c r="H284" s="11"/>
    </row>
    <row r="285" spans="8:8">
      <c r="H285" s="11"/>
    </row>
    <row r="286" spans="8:8">
      <c r="H286" s="11"/>
    </row>
    <row r="287" spans="8:8">
      <c r="H287" s="11"/>
    </row>
    <row r="288" spans="8:8">
      <c r="H288" s="11"/>
    </row>
    <row r="289" spans="8:8">
      <c r="H289" s="11"/>
    </row>
    <row r="290" spans="8:8">
      <c r="H290" s="11"/>
    </row>
    <row r="291" spans="8:8">
      <c r="H291" s="11"/>
    </row>
    <row r="292" spans="8:8">
      <c r="H292" s="11"/>
    </row>
    <row r="293" spans="8:8">
      <c r="H293" s="11"/>
    </row>
    <row r="294" spans="8:8">
      <c r="H294" s="11"/>
    </row>
    <row r="295" spans="8:8">
      <c r="H295" s="11"/>
    </row>
    <row r="296" spans="8:8">
      <c r="H296" s="11"/>
    </row>
    <row r="297" spans="8:8">
      <c r="H297" s="11"/>
    </row>
    <row r="298" spans="8:8">
      <c r="H298" s="11"/>
    </row>
    <row r="299" spans="8:8">
      <c r="H299" s="11"/>
    </row>
    <row r="300" spans="8:8">
      <c r="H300" s="11"/>
    </row>
    <row r="301" spans="8:8">
      <c r="H301" s="11"/>
    </row>
    <row r="302" spans="8:8">
      <c r="H302" s="11"/>
    </row>
    <row r="303" spans="8:8">
      <c r="H303" s="11"/>
    </row>
    <row r="304" spans="8:8">
      <c r="H304" s="11"/>
    </row>
    <row r="305" spans="8:8">
      <c r="H305" s="11"/>
    </row>
    <row r="306" spans="8:8">
      <c r="H306" s="11"/>
    </row>
    <row r="307" spans="8:8">
      <c r="H307" s="11"/>
    </row>
    <row r="308" spans="8:8">
      <c r="H308" s="11"/>
    </row>
    <row r="309" spans="8:8">
      <c r="H309" s="11"/>
    </row>
    <row r="310" spans="8:8">
      <c r="H310" s="11"/>
    </row>
    <row r="311" spans="8:8">
      <c r="H311" s="11"/>
    </row>
    <row r="312" spans="8:8">
      <c r="H312" s="11"/>
    </row>
    <row r="313" spans="8:8">
      <c r="H313" s="11"/>
    </row>
    <row r="314" spans="8:8">
      <c r="H314" s="11"/>
    </row>
    <row r="315" spans="8:8">
      <c r="H315" s="11"/>
    </row>
    <row r="316" spans="8:8">
      <c r="H316" s="11"/>
    </row>
    <row r="317" spans="8:8">
      <c r="H317" s="11"/>
    </row>
    <row r="318" spans="8:8">
      <c r="H318" s="11"/>
    </row>
    <row r="319" spans="8:8">
      <c r="H319" s="11"/>
    </row>
    <row r="320" spans="8:8">
      <c r="H320" s="11"/>
    </row>
    <row r="321" spans="8:8">
      <c r="H321" s="11"/>
    </row>
    <row r="322" spans="8:8">
      <c r="H322" s="11"/>
    </row>
    <row r="323" spans="8:8">
      <c r="H323" s="11"/>
    </row>
    <row r="324" spans="8:8">
      <c r="H324" s="11"/>
    </row>
    <row r="325" spans="8:8">
      <c r="H325" s="11"/>
    </row>
    <row r="326" spans="8:8">
      <c r="H326" s="11"/>
    </row>
    <row r="327" spans="8:8">
      <c r="H327" s="11"/>
    </row>
    <row r="328" spans="8:8">
      <c r="H328" s="11"/>
    </row>
    <row r="329" spans="8:8">
      <c r="H329" s="11"/>
    </row>
    <row r="330" spans="8:8">
      <c r="H330" s="11"/>
    </row>
    <row r="331" spans="8:8">
      <c r="H331" s="11"/>
    </row>
    <row r="332" spans="8:8">
      <c r="H332" s="11"/>
    </row>
    <row r="333" spans="8:8">
      <c r="H333" s="11"/>
    </row>
    <row r="334" spans="8:8">
      <c r="H334" s="11"/>
    </row>
    <row r="335" spans="8:8">
      <c r="H335" s="11"/>
    </row>
    <row r="336" spans="8:8">
      <c r="H336" s="11"/>
    </row>
    <row r="337" spans="8:8">
      <c r="H337" s="11"/>
    </row>
    <row r="338" spans="8:8">
      <c r="H338" s="11"/>
    </row>
    <row r="339" spans="8:8">
      <c r="H339" s="11"/>
    </row>
    <row r="340" spans="8:8">
      <c r="H340" s="11"/>
    </row>
    <row r="341" spans="8:8">
      <c r="H341" s="11"/>
    </row>
    <row r="342" spans="8:8">
      <c r="H342" s="11"/>
    </row>
    <row r="343" spans="8:8">
      <c r="H343" s="11"/>
    </row>
    <row r="344" spans="8:8">
      <c r="H344" s="11"/>
    </row>
    <row r="345" spans="8:8">
      <c r="H345" s="11"/>
    </row>
    <row r="346" spans="8:8">
      <c r="H346" s="11"/>
    </row>
    <row r="347" spans="8:8">
      <c r="H347" s="11"/>
    </row>
    <row r="348" spans="8:8">
      <c r="H348" s="11"/>
    </row>
    <row r="349" spans="8:8">
      <c r="H349" s="11"/>
    </row>
    <row r="350" spans="8:8">
      <c r="H350" s="11"/>
    </row>
    <row r="351" spans="8:8">
      <c r="H351" s="11"/>
    </row>
    <row r="352" spans="8:8">
      <c r="H352" s="11"/>
    </row>
    <row r="353" spans="8:8">
      <c r="H353" s="11"/>
    </row>
    <row r="354" spans="8:8">
      <c r="H354" s="11"/>
    </row>
    <row r="355" spans="8:8">
      <c r="H355" s="11"/>
    </row>
    <row r="356" spans="8:8">
      <c r="H356" s="11"/>
    </row>
    <row r="357" spans="8:8">
      <c r="H357" s="11"/>
    </row>
    <row r="358" spans="8:8">
      <c r="H358" s="11"/>
    </row>
    <row r="359" spans="8:8">
      <c r="H359" s="11"/>
    </row>
    <row r="360" spans="8:8">
      <c r="H360" s="11"/>
    </row>
    <row r="361" spans="8:8">
      <c r="H361" s="11"/>
    </row>
    <row r="362" spans="8:8">
      <c r="H362" s="11"/>
    </row>
    <row r="363" spans="8:8">
      <c r="H363" s="11"/>
    </row>
    <row r="364" spans="8:8">
      <c r="H364" s="11"/>
    </row>
    <row r="365" spans="8:8">
      <c r="H365" s="11"/>
    </row>
    <row r="366" spans="8:8">
      <c r="H366" s="11"/>
    </row>
    <row r="367" spans="8:8">
      <c r="H367" s="11"/>
    </row>
    <row r="368" spans="8:8">
      <c r="H368" s="11"/>
    </row>
    <row r="369" spans="8:8">
      <c r="H369" s="11"/>
    </row>
    <row r="370" spans="8:8">
      <c r="H370" s="11"/>
    </row>
    <row r="371" spans="8:8">
      <c r="H371" s="11"/>
    </row>
    <row r="372" spans="8:8">
      <c r="H372" s="11"/>
    </row>
    <row r="373" spans="8:8">
      <c r="H373" s="11"/>
    </row>
    <row r="374" spans="8:8">
      <c r="H374" s="11"/>
    </row>
    <row r="375" spans="8:8">
      <c r="H375" s="11"/>
    </row>
    <row r="376" spans="8:8">
      <c r="H376" s="11"/>
    </row>
    <row r="377" spans="8:8">
      <c r="H377" s="11"/>
    </row>
    <row r="378" spans="8:8">
      <c r="H378" s="11"/>
    </row>
    <row r="379" spans="8:8">
      <c r="H379" s="11"/>
    </row>
    <row r="380" spans="8:8">
      <c r="H380" s="11"/>
    </row>
    <row r="381" spans="8:8">
      <c r="H381" s="11"/>
    </row>
    <row r="382" spans="8:8">
      <c r="H382" s="11"/>
    </row>
  </sheetData>
  <sheetProtection selectLockedCells="1"/>
  <phoneticPr fontId="2" type="noConversion"/>
  <hyperlinks>
    <hyperlink ref="A1" r:id="rId1"/>
  </hyperlinks>
  <pageMargins left="0.75" right="0.75" top="1" bottom="1" header="0.5" footer="0.5"/>
  <pageSetup paperSize="9" orientation="portrait" horizontalDpi="360" verticalDpi="36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MoneyManagement</vt:lpstr>
    </vt:vector>
  </TitlesOfParts>
  <Company>Гэм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Управление капиталом в казино покере. Выбор оптимальной ставки. Критерий Килли (Kelly). Расчет часового дохода. Дисперсия и риски.</dc:title>
  <dc:subject>Управление капиталом.</dc:subject>
  <dc:creator>Иван Шабалин</dc:creator>
  <cp:keywords>управление капиталом, оазис покере, матожидание, анте, дисперсия, стандарное отклонение, анте, бюджет, оптимальная ставка Килли, ставка, скорость игры, раздача, часовой доход, сессия</cp:keywords>
  <cp:lastModifiedBy>Admin</cp:lastModifiedBy>
  <dcterms:created xsi:type="dcterms:W3CDTF">2005-02-13T20:01:02Z</dcterms:created>
  <dcterms:modified xsi:type="dcterms:W3CDTF">2012-02-06T10:05:55Z</dcterms:modified>
</cp:coreProperties>
</file>